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0929950E-9200-400C-859A-4C953B5C2F10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<sst xmlns="http://schemas.openxmlformats.org/spreadsheetml/2006/main" count="88" uniqueCount="88">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</sst>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45" zoomScale="91" zoomScaleNormal="91" workbookViewId="0">
      <selection activeCell="D48" sqref="D48:D56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1658631423.3600001</v>
      </c>
      <c r="D9" s="16">
        <f>SUM(D10:D16)</f>
        <v>138164142.86000001</v>
      </c>
      <c r="E9" s="16">
        <f t="shared" ref="E9:E26" si="0">C9+D9</f>
        <v>1796795566.2200003</v>
      </c>
      <c r="F9" s="16">
        <f>SUM(F10:F16)</f>
        <v>1792004362.8099999</v>
      </c>
      <c r="G9" s="16">
        <f>SUM(G10:G16)</f>
        <v>1790666795.8499999</v>
      </c>
      <c r="H9" s="16">
        <f t="shared" ref="H9:H40" si="1">E9-F9</f>
        <v>4791203.4100003242</v>
      </c>
    </row>
    <row r="10" spans="2:9" ht="12" customHeight="1" x14ac:dyDescent="0.2">
      <c r="B10" s="11" t="s">
        <v>15</v>
      </c>
      <c r="C10" s="12">
        <v>460278287.73000002</v>
      </c>
      <c r="D10" s="13">
        <v>-14367569.399999999</v>
      </c>
      <c r="E10" s="18">
        <f t="shared" si="0"/>
        <v>445910718.33000004</v>
      </c>
      <c r="F10" s="12">
        <v>445910718.32999998</v>
      </c>
      <c r="G10" s="12">
        <v>445910718.32999998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61893943.920000002</v>
      </c>
      <c r="D11" s="13">
        <v>3345527.580000001</v>
      </c>
      <c r="E11" s="18">
        <f t="shared" si="0"/>
        <v>65239471.5</v>
      </c>
      <c r="F11" s="12">
        <v>65239471.5</v>
      </c>
      <c r="G11" s="12">
        <v>65211471.5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403058703.85000002</v>
      </c>
      <c r="D12" s="13">
        <v>52463333.840000004</v>
      </c>
      <c r="E12" s="18">
        <f t="shared" si="0"/>
        <v>455522037.69000006</v>
      </c>
      <c r="F12" s="12">
        <v>455522037.69</v>
      </c>
      <c r="G12" s="12">
        <v>455286396.79000002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89672798.189999998</v>
      </c>
      <c r="D13" s="13">
        <v>12507199.82</v>
      </c>
      <c r="E13" s="18">
        <f>C13+D13</f>
        <v>102179998.00999999</v>
      </c>
      <c r="F13" s="12">
        <v>102179998.01000001</v>
      </c>
      <c r="G13" s="12">
        <v>102179998.01000001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468639787.66000003</v>
      </c>
      <c r="D14" s="13">
        <v>44778931.730000004</v>
      </c>
      <c r="E14" s="18">
        <f t="shared" si="0"/>
        <v>513418719.39000005</v>
      </c>
      <c r="F14" s="12">
        <v>508627515.98000002</v>
      </c>
      <c r="G14" s="12">
        <v>507553589.92000002</v>
      </c>
      <c r="H14" s="20">
        <f t="shared" si="1"/>
        <v>4791203.4100000262</v>
      </c>
    </row>
    <row r="15" spans="2:9" ht="12" customHeight="1" x14ac:dyDescent="0.2">
      <c r="B15" s="11" t="s">
        <v>20</v>
      </c>
      <c r="C15" s="12">
        <v>2801385.45</v>
      </c>
      <c r="D15" s="13">
        <v>-2249679.2699999996</v>
      </c>
      <c r="E15" s="18">
        <f t="shared" si="0"/>
        <v>551706.18000000063</v>
      </c>
      <c r="F15" s="12">
        <v>551706.18000000005</v>
      </c>
      <c r="G15" s="12">
        <v>551706.18000000005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172286516.56</v>
      </c>
      <c r="D16" s="13">
        <v>41686398.559999995</v>
      </c>
      <c r="E16" s="18">
        <f t="shared" si="0"/>
        <v>213972915.12</v>
      </c>
      <c r="F16" s="12">
        <v>213972915.12</v>
      </c>
      <c r="G16" s="12">
        <v>213972915.12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424472040.47000003</v>
      </c>
      <c r="D17" s="16">
        <f>SUM(D18:D26)</f>
        <v>-12426704.229999965</v>
      </c>
      <c r="E17" s="16">
        <f t="shared" si="0"/>
        <v>412045336.24000007</v>
      </c>
      <c r="F17" s="16">
        <f>SUM(F18:F26)</f>
        <v>284282905.81</v>
      </c>
      <c r="G17" s="16">
        <f>SUM(G18:G26)</f>
        <v>261953613.37000003</v>
      </c>
      <c r="H17" s="16">
        <f t="shared" si="1"/>
        <v>127762430.43000007</v>
      </c>
    </row>
    <row r="18" spans="2:8" ht="24" x14ac:dyDescent="0.2">
      <c r="B18" s="9" t="s">
        <v>23</v>
      </c>
      <c r="C18" s="12">
        <v>23987192.309999999</v>
      </c>
      <c r="D18" s="13">
        <v>-9721269.8599999994</v>
      </c>
      <c r="E18" s="18">
        <f t="shared" si="0"/>
        <v>14265922.449999999</v>
      </c>
      <c r="F18" s="12">
        <v>11832213.890000001</v>
      </c>
      <c r="G18" s="12">
        <v>10710047.02</v>
      </c>
      <c r="H18" s="20">
        <f t="shared" si="1"/>
        <v>2433708.5599999987</v>
      </c>
    </row>
    <row r="19" spans="2:8" ht="12" customHeight="1" x14ac:dyDescent="0.2">
      <c r="B19" s="9" t="s">
        <v>24</v>
      </c>
      <c r="C19" s="12">
        <v>40725476.409999996</v>
      </c>
      <c r="D19" s="13">
        <v>-682165.8599999994</v>
      </c>
      <c r="E19" s="18">
        <f t="shared" si="0"/>
        <v>40043310.549999997</v>
      </c>
      <c r="F19" s="12">
        <v>26380524.41</v>
      </c>
      <c r="G19" s="12">
        <v>24309889.609999999</v>
      </c>
      <c r="H19" s="20">
        <f t="shared" si="1"/>
        <v>13662786.139999997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33786125.979999997</v>
      </c>
      <c r="D21" s="13">
        <v>-1714553.9199999869</v>
      </c>
      <c r="E21" s="18">
        <f t="shared" si="0"/>
        <v>32071572.06000001</v>
      </c>
      <c r="F21" s="12">
        <v>20236700.140000001</v>
      </c>
      <c r="G21" s="12">
        <v>18052269.789999999</v>
      </c>
      <c r="H21" s="20">
        <f t="shared" si="1"/>
        <v>11834871.920000009</v>
      </c>
    </row>
    <row r="22" spans="2:8" ht="12" customHeight="1" x14ac:dyDescent="0.2">
      <c r="B22" s="9" t="s">
        <v>27</v>
      </c>
      <c r="C22" s="12">
        <v>2882425</v>
      </c>
      <c r="D22" s="13">
        <v>866642.10000000149</v>
      </c>
      <c r="E22" s="18">
        <f t="shared" si="0"/>
        <v>3749067.1000000015</v>
      </c>
      <c r="F22" s="12">
        <v>3106120.52</v>
      </c>
      <c r="G22" s="12">
        <v>2178933.02</v>
      </c>
      <c r="H22" s="20">
        <f t="shared" si="1"/>
        <v>642946.58000000147</v>
      </c>
    </row>
    <row r="23" spans="2:8" ht="12" customHeight="1" x14ac:dyDescent="0.2">
      <c r="B23" s="9" t="s">
        <v>28</v>
      </c>
      <c r="C23" s="12">
        <v>233460539.65000001</v>
      </c>
      <c r="D23" s="13">
        <v>-1798926.3899999857</v>
      </c>
      <c r="E23" s="18">
        <f t="shared" si="0"/>
        <v>231661613.26000002</v>
      </c>
      <c r="F23" s="12">
        <v>189777023.27000001</v>
      </c>
      <c r="G23" s="12">
        <v>176029272.02000001</v>
      </c>
      <c r="H23" s="20">
        <f t="shared" si="1"/>
        <v>41884589.99000001</v>
      </c>
    </row>
    <row r="24" spans="2:8" ht="12" customHeight="1" x14ac:dyDescent="0.2">
      <c r="B24" s="9" t="s">
        <v>29</v>
      </c>
      <c r="C24" s="12">
        <v>59065516.479999997</v>
      </c>
      <c r="D24" s="13">
        <v>-7444690.1700000018</v>
      </c>
      <c r="E24" s="18">
        <f t="shared" si="0"/>
        <v>51620826.309999995</v>
      </c>
      <c r="F24" s="12">
        <v>6019760.5299999993</v>
      </c>
      <c r="G24" s="12">
        <v>5769515.4299999997</v>
      </c>
      <c r="H24" s="20">
        <f t="shared" si="1"/>
        <v>45601065.779999994</v>
      </c>
    </row>
    <row r="25" spans="2:8" ht="12" customHeight="1" x14ac:dyDescent="0.2">
      <c r="B25" s="9" t="s">
        <v>30</v>
      </c>
      <c r="C25" s="12">
        <v>7662270</v>
      </c>
      <c r="D25" s="13">
        <v>4264924.1899999995</v>
      </c>
      <c r="E25" s="18">
        <f t="shared" si="0"/>
        <v>11927194.189999999</v>
      </c>
      <c r="F25" s="12">
        <v>5571446.0300000003</v>
      </c>
      <c r="G25" s="12">
        <v>5547901.21</v>
      </c>
      <c r="H25" s="20">
        <f t="shared" si="1"/>
        <v>6355748.1599999992</v>
      </c>
    </row>
    <row r="26" spans="2:8" ht="12" customHeight="1" x14ac:dyDescent="0.2">
      <c r="B26" s="9" t="s">
        <v>31</v>
      </c>
      <c r="C26" s="12">
        <v>22902494.640000001</v>
      </c>
      <c r="D26" s="13">
        <v>3803335.6800000072</v>
      </c>
      <c r="E26" s="18">
        <f t="shared" si="0"/>
        <v>26705830.320000008</v>
      </c>
      <c r="F26" s="12">
        <v>21359117.02</v>
      </c>
      <c r="G26" s="12">
        <v>19355785.27</v>
      </c>
      <c r="H26" s="20">
        <f t="shared" si="1"/>
        <v>5346713.3000000082</v>
      </c>
    </row>
    <row r="27" spans="2:8" ht="20.100000000000001" customHeight="1" x14ac:dyDescent="0.2">
      <c r="B27" s="6" t="s">
        <v>32</v>
      </c>
      <c r="C27" s="16">
        <f>SUM(C28:C36)</f>
        <v>1532019005.7299998</v>
      </c>
      <c r="D27" s="16">
        <f>SUM(D28:D36)</f>
        <v>9358942.4899999499</v>
      </c>
      <c r="E27" s="16">
        <f>D27+C27</f>
        <v>1541377948.2199998</v>
      </c>
      <c r="F27" s="16">
        <f>SUM(F28:F36)</f>
        <v>1142355376.9400001</v>
      </c>
      <c r="G27" s="16">
        <f>SUM(G28:G36)</f>
        <v>1066819999.02</v>
      </c>
      <c r="H27" s="16">
        <f t="shared" si="1"/>
        <v>399022571.27999973</v>
      </c>
    </row>
    <row r="28" spans="2:8" x14ac:dyDescent="0.2">
      <c r="B28" s="9" t="s">
        <v>33</v>
      </c>
      <c r="C28" s="12">
        <v>175836209.97</v>
      </c>
      <c r="D28" s="13">
        <v>-1879368.1599999964</v>
      </c>
      <c r="E28" s="18">
        <f t="shared" ref="E28:E36" si="2">C28+D28</f>
        <v>173956841.81</v>
      </c>
      <c r="F28" s="12">
        <v>165916407.93000001</v>
      </c>
      <c r="G28" s="12">
        <v>163776734.74000001</v>
      </c>
      <c r="H28" s="20">
        <f t="shared" si="1"/>
        <v>8040433.8799999952</v>
      </c>
    </row>
    <row r="29" spans="2:8" x14ac:dyDescent="0.2">
      <c r="B29" s="9" t="s">
        <v>34</v>
      </c>
      <c r="C29" s="12">
        <v>385033504.24000001</v>
      </c>
      <c r="D29" s="13">
        <v>-37777939.439999998</v>
      </c>
      <c r="E29" s="18">
        <f t="shared" si="2"/>
        <v>347255564.80000001</v>
      </c>
      <c r="F29" s="12">
        <v>222060297.71000001</v>
      </c>
      <c r="G29" s="12">
        <v>220518166.84</v>
      </c>
      <c r="H29" s="20">
        <f t="shared" si="1"/>
        <v>125195267.09</v>
      </c>
    </row>
    <row r="30" spans="2:8" ht="12" customHeight="1" x14ac:dyDescent="0.2">
      <c r="B30" s="9" t="s">
        <v>35</v>
      </c>
      <c r="C30" s="12">
        <v>98393919.310000002</v>
      </c>
      <c r="D30" s="13">
        <v>-14564792.549999982</v>
      </c>
      <c r="E30" s="18">
        <f t="shared" si="2"/>
        <v>83829126.76000002</v>
      </c>
      <c r="F30" s="12">
        <v>52084578.460000001</v>
      </c>
      <c r="G30" s="12">
        <v>46301052.630000003</v>
      </c>
      <c r="H30" s="20">
        <f t="shared" si="1"/>
        <v>31744548.300000019</v>
      </c>
    </row>
    <row r="31" spans="2:8" x14ac:dyDescent="0.2">
      <c r="B31" s="9" t="s">
        <v>36</v>
      </c>
      <c r="C31" s="12">
        <v>58095891.020000003</v>
      </c>
      <c r="D31" s="13">
        <v>17728876.949999988</v>
      </c>
      <c r="E31" s="18">
        <f t="shared" si="2"/>
        <v>75824767.969999999</v>
      </c>
      <c r="F31" s="12">
        <v>73372897.359999999</v>
      </c>
      <c r="G31" s="12">
        <v>73265868.219999999</v>
      </c>
      <c r="H31" s="20">
        <f t="shared" si="1"/>
        <v>2451870.6099999994</v>
      </c>
    </row>
    <row r="32" spans="2:8" ht="24" x14ac:dyDescent="0.2">
      <c r="B32" s="9" t="s">
        <v>37</v>
      </c>
      <c r="C32" s="12">
        <v>667813107.99000001</v>
      </c>
      <c r="D32" s="13">
        <v>-813082.37000000477</v>
      </c>
      <c r="E32" s="18">
        <f t="shared" si="2"/>
        <v>667000025.62</v>
      </c>
      <c r="F32" s="12">
        <v>443443591.27999997</v>
      </c>
      <c r="G32" s="12">
        <v>385230787.08999997</v>
      </c>
      <c r="H32" s="20">
        <f t="shared" si="1"/>
        <v>223556434.34000003</v>
      </c>
    </row>
    <row r="33" spans="2:8" x14ac:dyDescent="0.2">
      <c r="B33" s="9" t="s">
        <v>38</v>
      </c>
      <c r="C33" s="12">
        <v>101506037.83</v>
      </c>
      <c r="D33" s="13">
        <v>-1402831.1200000048</v>
      </c>
      <c r="E33" s="18">
        <f t="shared" si="2"/>
        <v>100103206.70999999</v>
      </c>
      <c r="F33" s="12">
        <v>96878184.99000001</v>
      </c>
      <c r="G33" s="12">
        <v>92129461.870000005</v>
      </c>
      <c r="H33" s="20">
        <f t="shared" si="1"/>
        <v>3225021.7199999839</v>
      </c>
    </row>
    <row r="34" spans="2:8" x14ac:dyDescent="0.2">
      <c r="B34" s="9" t="s">
        <v>39</v>
      </c>
      <c r="C34" s="12">
        <v>5586701.7800000003</v>
      </c>
      <c r="D34" s="13">
        <v>201018.91999999806</v>
      </c>
      <c r="E34" s="18">
        <f t="shared" si="2"/>
        <v>5787720.6999999983</v>
      </c>
      <c r="F34" s="12">
        <v>5643800.7000000002</v>
      </c>
      <c r="G34" s="12">
        <v>5288682.24</v>
      </c>
      <c r="H34" s="20">
        <f t="shared" si="1"/>
        <v>143919.99999999814</v>
      </c>
    </row>
    <row r="35" spans="2:8" x14ac:dyDescent="0.2">
      <c r="B35" s="9" t="s">
        <v>40</v>
      </c>
      <c r="C35" s="12">
        <v>36860133.590000004</v>
      </c>
      <c r="D35" s="13">
        <v>-7608890.049999997</v>
      </c>
      <c r="E35" s="18">
        <f t="shared" si="2"/>
        <v>29251243.540000007</v>
      </c>
      <c r="F35" s="12">
        <v>27874453.029999997</v>
      </c>
      <c r="G35" s="12">
        <v>25729925.579999998</v>
      </c>
      <c r="H35" s="20">
        <f t="shared" si="1"/>
        <v>1376790.5100000091</v>
      </c>
    </row>
    <row r="36" spans="2:8" x14ac:dyDescent="0.2">
      <c r="B36" s="9" t="s">
        <v>41</v>
      </c>
      <c r="C36" s="12">
        <v>2893500</v>
      </c>
      <c r="D36" s="13">
        <v>55475950.309999943</v>
      </c>
      <c r="E36" s="18">
        <f t="shared" si="2"/>
        <v>58369450.309999943</v>
      </c>
      <c r="F36" s="12">
        <v>55081165.480000004</v>
      </c>
      <c r="G36" s="12">
        <v>54579319.810000002</v>
      </c>
      <c r="H36" s="20">
        <f t="shared" si="1"/>
        <v>3288284.8299999386</v>
      </c>
    </row>
    <row r="37" spans="2:8" ht="20.100000000000001" customHeight="1" x14ac:dyDescent="0.2">
      <c r="B37" s="7" t="s">
        <v>42</v>
      </c>
      <c r="C37" s="16">
        <f>SUM(C38:C46)</f>
        <v>1136683541.71</v>
      </c>
      <c r="D37" s="16">
        <f>SUM(D38:D46)</f>
        <v>155319745.38000005</v>
      </c>
      <c r="E37" s="16">
        <f>C37+D37</f>
        <v>1292003287.0900002</v>
      </c>
      <c r="F37" s="16">
        <f>SUM(F38:F46)</f>
        <v>1203381203.25</v>
      </c>
      <c r="G37" s="16">
        <f>SUM(G38:G46)</f>
        <v>1155158352.75</v>
      </c>
      <c r="H37" s="16">
        <f t="shared" si="1"/>
        <v>88622083.840000153</v>
      </c>
    </row>
    <row r="38" spans="2:8" ht="12" customHeight="1" x14ac:dyDescent="0.2">
      <c r="B38" s="9" t="s">
        <v>43</v>
      </c>
      <c r="C38" s="12">
        <v>718971675.77999997</v>
      </c>
      <c r="D38" s="13">
        <v>130342444.90000001</v>
      </c>
      <c r="E38" s="18">
        <f t="shared" ref="E38:E80" si="3">C38+D38</f>
        <v>849314120.67999995</v>
      </c>
      <c r="F38" s="12">
        <v>849314120.68000007</v>
      </c>
      <c r="G38" s="12">
        <v>804971334.46000004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259215134.19</v>
      </c>
      <c r="D41" s="13">
        <v>19346424.770000041</v>
      </c>
      <c r="E41" s="18">
        <f t="shared" si="3"/>
        <v>278561558.96000004</v>
      </c>
      <c r="F41" s="12">
        <v>192035849.17000002</v>
      </c>
      <c r="G41" s="12">
        <v>188990684.49000001</v>
      </c>
      <c r="H41" s="20">
        <f t="shared" ref="H41:H72" si="4">E41-F41</f>
        <v>86525709.790000021</v>
      </c>
    </row>
    <row r="42" spans="2:8" ht="12" customHeight="1" x14ac:dyDescent="0.2">
      <c r="B42" s="9" t="s">
        <v>47</v>
      </c>
      <c r="C42" s="12">
        <v>13535961.689999999</v>
      </c>
      <c r="D42" s="13">
        <v>-2031346.2300000004</v>
      </c>
      <c r="E42" s="18">
        <f t="shared" si="3"/>
        <v>11504615.459999999</v>
      </c>
      <c r="F42" s="12">
        <v>10244495.810000001</v>
      </c>
      <c r="G42" s="12">
        <v>9850596.2100000009</v>
      </c>
      <c r="H42" s="20">
        <f t="shared" si="4"/>
        <v>1260119.6499999985</v>
      </c>
    </row>
    <row r="43" spans="2:8" ht="12" customHeight="1" x14ac:dyDescent="0.2">
      <c r="B43" s="9" t="s">
        <v>48</v>
      </c>
      <c r="C43" s="12">
        <v>81356999.439999998</v>
      </c>
      <c r="D43" s="13">
        <v>-34621555.25</v>
      </c>
      <c r="E43" s="18">
        <f t="shared" si="3"/>
        <v>46735444.189999998</v>
      </c>
      <c r="F43" s="12">
        <v>45899193.009999998</v>
      </c>
      <c r="G43" s="12">
        <v>45458193.009999998</v>
      </c>
      <c r="H43" s="20">
        <f t="shared" si="4"/>
        <v>836251.1799999997</v>
      </c>
    </row>
    <row r="44" spans="2:8" ht="12" customHeight="1" x14ac:dyDescent="0.2">
      <c r="B44" s="9" t="s">
        <v>49</v>
      </c>
      <c r="C44" s="12">
        <v>63603770.609999999</v>
      </c>
      <c r="D44" s="13">
        <v>42283777.189999998</v>
      </c>
      <c r="E44" s="18">
        <f t="shared" si="3"/>
        <v>105887547.8</v>
      </c>
      <c r="F44" s="12">
        <v>105887544.58</v>
      </c>
      <c r="G44" s="12">
        <v>105887544.58</v>
      </c>
      <c r="H44" s="20">
        <f t="shared" si="4"/>
        <v>3.2199999988079071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70489790.810000002</v>
      </c>
      <c r="D47" s="16">
        <f>SUM(D48:D56)</f>
        <v>43800252.770000003</v>
      </c>
      <c r="E47" s="16">
        <f t="shared" si="3"/>
        <v>114290043.58000001</v>
      </c>
      <c r="F47" s="16">
        <f>SUM(F48:F56)</f>
        <v>40289291.019999996</v>
      </c>
      <c r="G47" s="16">
        <f>SUM(G48:G56)</f>
        <v>28959616.699999999</v>
      </c>
      <c r="H47" s="16">
        <f t="shared" si="4"/>
        <v>74000752.560000017</v>
      </c>
    </row>
    <row r="48" spans="2:8" x14ac:dyDescent="0.2">
      <c r="B48" s="9" t="s">
        <v>53</v>
      </c>
      <c r="C48" s="12">
        <v>38547546</v>
      </c>
      <c r="D48" s="13">
        <v>-5621484.7699999958</v>
      </c>
      <c r="E48" s="18">
        <f t="shared" si="3"/>
        <v>32926061.230000004</v>
      </c>
      <c r="F48" s="12">
        <v>6411383.29</v>
      </c>
      <c r="G48" s="12">
        <v>5974659.75</v>
      </c>
      <c r="H48" s="20">
        <f t="shared" si="4"/>
        <v>26514677.940000005</v>
      </c>
    </row>
    <row r="49" spans="2:8" x14ac:dyDescent="0.2">
      <c r="B49" s="9" t="s">
        <v>54</v>
      </c>
      <c r="C49" s="12">
        <v>580868.64</v>
      </c>
      <c r="D49" s="13">
        <v>6320151.1299999999</v>
      </c>
      <c r="E49" s="18">
        <f t="shared" si="3"/>
        <v>6901019.7699999996</v>
      </c>
      <c r="F49" s="12">
        <v>6760447.7699999996</v>
      </c>
      <c r="G49" s="12">
        <v>6760447.7699999996</v>
      </c>
      <c r="H49" s="20">
        <f t="shared" si="4"/>
        <v>140572</v>
      </c>
    </row>
    <row r="50" spans="2:8" x14ac:dyDescent="0.2">
      <c r="B50" s="9" t="s">
        <v>55</v>
      </c>
      <c r="C50" s="12">
        <v>0</v>
      </c>
      <c r="D50" s="13">
        <v>355136.89000000013</v>
      </c>
      <c r="E50" s="18">
        <f t="shared" si="3"/>
        <v>355136.89000000013</v>
      </c>
      <c r="F50" s="12">
        <v>355136.89</v>
      </c>
      <c r="G50" s="12">
        <v>355136.89</v>
      </c>
      <c r="H50" s="20">
        <f t="shared" si="4"/>
        <v>0</v>
      </c>
    </row>
    <row r="51" spans="2:8" x14ac:dyDescent="0.2">
      <c r="B51" s="9" t="s">
        <v>56</v>
      </c>
      <c r="C51" s="12">
        <v>24627700</v>
      </c>
      <c r="D51" s="13">
        <v>7234053.1000000015</v>
      </c>
      <c r="E51" s="18">
        <f t="shared" si="3"/>
        <v>31861753.100000001</v>
      </c>
      <c r="F51" s="12">
        <v>23650251.350000001</v>
      </c>
      <c r="G51" s="12">
        <v>12982792</v>
      </c>
      <c r="H51" s="20">
        <f t="shared" si="4"/>
        <v>8211501.75</v>
      </c>
    </row>
    <row r="52" spans="2:8" x14ac:dyDescent="0.2">
      <c r="B52" s="9" t="s">
        <v>57</v>
      </c>
      <c r="C52" s="12">
        <v>2500000</v>
      </c>
      <c r="D52" s="13">
        <v>-2500000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3992000</v>
      </c>
      <c r="D53" s="13">
        <v>35058794.019999996</v>
      </c>
      <c r="E53" s="18">
        <f t="shared" si="3"/>
        <v>39050794.019999996</v>
      </c>
      <c r="F53" s="12">
        <v>3112071.72</v>
      </c>
      <c r="G53" s="12">
        <v>2886580.29</v>
      </c>
      <c r="H53" s="20">
        <f t="shared" si="4"/>
        <v>35938722.299999997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241676.17</v>
      </c>
      <c r="D56" s="13">
        <v>2953602.4</v>
      </c>
      <c r="E56" s="18">
        <f t="shared" si="3"/>
        <v>3195278.57</v>
      </c>
      <c r="F56" s="12">
        <v>0</v>
      </c>
      <c r="G56" s="12">
        <v>0</v>
      </c>
      <c r="H56" s="20">
        <f t="shared" si="4"/>
        <v>3195278.57</v>
      </c>
    </row>
    <row r="57" spans="2:8" ht="20.100000000000001" customHeight="1" x14ac:dyDescent="0.2">
      <c r="B57" s="6" t="s">
        <v>62</v>
      </c>
      <c r="C57" s="16">
        <f>SUM(C58:C60)</f>
        <v>1347748606.9499998</v>
      </c>
      <c r="D57" s="16">
        <f>SUM(D58:D60)</f>
        <v>71621015.680000007</v>
      </c>
      <c r="E57" s="16">
        <f t="shared" si="3"/>
        <v>1419369622.6299999</v>
      </c>
      <c r="F57" s="16">
        <f>SUM(F58:F60)</f>
        <v>259080631.81999999</v>
      </c>
      <c r="G57" s="16">
        <f>SUM(G58:G60)</f>
        <v>241512654.66</v>
      </c>
      <c r="H57" s="16">
        <f t="shared" si="4"/>
        <v>1160288990.8099999</v>
      </c>
    </row>
    <row r="58" spans="2:8" x14ac:dyDescent="0.2">
      <c r="B58" s="9" t="s">
        <v>63</v>
      </c>
      <c r="C58" s="12">
        <v>850761993.66999996</v>
      </c>
      <c r="D58" s="13">
        <v>449047291.88999999</v>
      </c>
      <c r="E58" s="18">
        <f t="shared" si="3"/>
        <v>1299809285.5599999</v>
      </c>
      <c r="F58" s="12">
        <v>259080631.81999999</v>
      </c>
      <c r="G58" s="12">
        <v>241512654.66</v>
      </c>
      <c r="H58" s="20">
        <f t="shared" si="4"/>
        <v>1040728653.74</v>
      </c>
    </row>
    <row r="59" spans="2:8" x14ac:dyDescent="0.2">
      <c r="B59" s="9" t="s">
        <v>64</v>
      </c>
      <c r="C59" s="12">
        <v>190000000.02000001</v>
      </c>
      <c r="D59" s="13">
        <v>-71058812.039999962</v>
      </c>
      <c r="E59" s="18">
        <f t="shared" si="3"/>
        <v>118941187.98000005</v>
      </c>
      <c r="F59" s="12">
        <v>0</v>
      </c>
      <c r="G59" s="12">
        <v>0</v>
      </c>
      <c r="H59" s="18">
        <f t="shared" si="4"/>
        <v>118941187.98000005</v>
      </c>
    </row>
    <row r="60" spans="2:8" x14ac:dyDescent="0.2">
      <c r="B60" s="9" t="s">
        <v>65</v>
      </c>
      <c r="C60" s="12">
        <v>306986613.25999999</v>
      </c>
      <c r="D60" s="13">
        <v>-306367464.17000002</v>
      </c>
      <c r="E60" s="18">
        <f t="shared" si="3"/>
        <v>619149.08999997377</v>
      </c>
      <c r="F60" s="12">
        <v>0</v>
      </c>
      <c r="G60" s="12">
        <v>0</v>
      </c>
      <c r="H60" s="18">
        <f t="shared" si="4"/>
        <v>619149.08999997377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58880878.82</v>
      </c>
      <c r="D73" s="17">
        <f>SUM(D74:D80)</f>
        <v>-16938935</v>
      </c>
      <c r="E73" s="17">
        <f t="shared" si="3"/>
        <v>41941943.82</v>
      </c>
      <c r="F73" s="16">
        <f>SUM(F74:F80)</f>
        <v>29977334.18</v>
      </c>
      <c r="G73" s="17">
        <f>SUM(G74:G80)</f>
        <v>29977334.18</v>
      </c>
      <c r="H73" s="17">
        <f t="shared" ref="H73:H81" si="5">E73-F73</f>
        <v>11964609.640000001</v>
      </c>
    </row>
    <row r="74" spans="2:8" x14ac:dyDescent="0.2">
      <c r="B74" s="9" t="s">
        <v>79</v>
      </c>
      <c r="C74" s="12">
        <v>43833330.100000001</v>
      </c>
      <c r="D74" s="13">
        <v>-16938935</v>
      </c>
      <c r="E74" s="18">
        <f t="shared" si="3"/>
        <v>26894395.100000001</v>
      </c>
      <c r="F74" s="12">
        <v>24244897.949999999</v>
      </c>
      <c r="G74" s="13">
        <v>24244897.949999999</v>
      </c>
      <c r="H74" s="18">
        <f t="shared" si="5"/>
        <v>2649497.1500000022</v>
      </c>
    </row>
    <row r="75" spans="2:8" x14ac:dyDescent="0.2">
      <c r="B75" s="9" t="s">
        <v>80</v>
      </c>
      <c r="C75" s="12">
        <v>14357890.24</v>
      </c>
      <c r="D75" s="13">
        <v>0</v>
      </c>
      <c r="E75" s="18">
        <f t="shared" si="3"/>
        <v>14357890.24</v>
      </c>
      <c r="F75" s="12">
        <v>5732436.2300000004</v>
      </c>
      <c r="G75" s="13">
        <v>5732436.2300000004</v>
      </c>
      <c r="H75" s="18">
        <f t="shared" si="5"/>
        <v>8625454.0099999998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689658.48</v>
      </c>
      <c r="D77" s="13">
        <v>0</v>
      </c>
      <c r="E77" s="18">
        <f t="shared" si="3"/>
        <v>689658.48</v>
      </c>
      <c r="F77" s="12">
        <v>0</v>
      </c>
      <c r="G77" s="13">
        <v>0</v>
      </c>
      <c r="H77" s="18">
        <f t="shared" si="5"/>
        <v>689658.48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6228925287.8500004</v>
      </c>
      <c r="D81" s="22">
        <f>SUM(D73,D69,D61,D57,D47,D37,D27,D17,D9)</f>
        <v>388898459.95000005</v>
      </c>
      <c r="E81" s="22">
        <f>C81+D81</f>
        <v>6617823747.8000002</v>
      </c>
      <c r="F81" s="22">
        <f>SUM(F73,F69,F61,F57,F47,F37,F17,F27,F9)</f>
        <v>4751371105.8299999</v>
      </c>
      <c r="G81" s="22">
        <f>SUM(G73,G69,G61,G57,G47,G37,G27,G17,G9)</f>
        <v>4575048366.5299997</v>
      </c>
      <c r="H81" s="22">
        <f t="shared" si="5"/>
        <v>1866452641.9700003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2025-10-22T17:29:33Z</cp:lastPrinted>
  <dcterms:created xsi:type="dcterms:W3CDTF">2019-12-04T16:22:52Z</dcterms:created>
  <dcterms:modified xsi:type="dcterms:W3CDTF">2025-10-22T17:29:35Z</dcterms:modified>
</cp:coreProperties>
</file>